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600" windowHeight="6975" activeTab="0"/>
  </bookViews>
  <sheets>
    <sheet name="Biểu 3" sheetId="1" r:id="rId1"/>
    <sheet name="Biểu 4" sheetId="2" r:id="rId2"/>
  </sheets>
  <definedNames>
    <definedName name="_xlnm.Print_Area" localSheetId="0">'Biểu 3'!$A$1:$F$34</definedName>
    <definedName name="_xlnm.Print_Area" localSheetId="1">'Biểu 4'!$A$1:$F$110</definedName>
    <definedName name="_xlnm.Print_Titles" localSheetId="0">'Biểu 3'!$12:$12</definedName>
    <definedName name="_xlnm.Print_Titles" localSheetId="1">'Biểu 4'!$6:$6</definedName>
  </definedNames>
  <calcPr fullCalcOnLoad="1"/>
</workbook>
</file>

<file path=xl/sharedStrings.xml><?xml version="1.0" encoding="utf-8"?>
<sst xmlns="http://schemas.openxmlformats.org/spreadsheetml/2006/main" count="152" uniqueCount="122">
  <si>
    <t>A</t>
  </si>
  <si>
    <t>I</t>
  </si>
  <si>
    <t>II</t>
  </si>
  <si>
    <t>III</t>
  </si>
  <si>
    <t>B</t>
  </si>
  <si>
    <t>Nội dung</t>
  </si>
  <si>
    <t xml:space="preserve">Số 
TT </t>
  </si>
  <si>
    <t>Chi quản lý hành chính</t>
  </si>
  <si>
    <t>Quyết toán chi ngân sách nhà nước</t>
  </si>
  <si>
    <t>Số 
TT</t>
  </si>
  <si>
    <t>Dự toán năm</t>
  </si>
  <si>
    <t>Tổng số thu, chi, nộp ngân sách phí, lệ phí</t>
  </si>
  <si>
    <t xml:space="preserve"> Số thu phí, lệ phí</t>
  </si>
  <si>
    <t>Lệ phí</t>
  </si>
  <si>
    <t>Chi từ nguồn thu phí được để lại</t>
  </si>
  <si>
    <t>a</t>
  </si>
  <si>
    <t xml:space="preserve"> Kinh phí nhiệm vụ thường xuyên</t>
  </si>
  <si>
    <t>b</t>
  </si>
  <si>
    <t xml:space="preserve"> Kinh phí thực hiện chế độ tự chủ </t>
  </si>
  <si>
    <t>3.1</t>
  </si>
  <si>
    <t>3.2</t>
  </si>
  <si>
    <t>Dự toán chi ngân sách nhà nước</t>
  </si>
  <si>
    <t xml:space="preserve">Kinh phí nhiệm vụ không thường xuyên </t>
  </si>
  <si>
    <t>Tổng số liệu báo cáo
 quyết toán</t>
  </si>
  <si>
    <t>Tổng số liệu quyết toán
 được duyệt</t>
  </si>
  <si>
    <t>Nguồn ngân sách trong nước</t>
  </si>
  <si>
    <t>Chênh lệch</t>
  </si>
  <si>
    <t>Quyết toán thu, chi, nộp ngân sách phí, lệ phí</t>
  </si>
  <si>
    <t>Chi từ nguồn thu phí được khấu trừ hoặc để lại</t>
  </si>
  <si>
    <t xml:space="preserve"> Số phí, lệ phí nộp ngân sách nhà nước</t>
  </si>
  <si>
    <t>5=4-3</t>
  </si>
  <si>
    <t>Chi sự nghiệp giáo dục, đào tạo và dạy nghề</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</si>
  <si>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</si>
  <si>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</si>
  <si>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</si>
  <si>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3 - Ban hành kèm theo Thông tư số  90/2018  ngày 29 tháng 08 năm  2018  của Bộ Tài chính</t>
  </si>
  <si>
    <t xml:space="preserve">         Căn cứ Thông tư số 90/2018/TT-BTC ngày 29 tháng08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</si>
  <si>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Biểu số 4 - Ban hành kèm theo Thông tư số  90/2018  ngày  29  tháng 08  năm 2019   của Bộ Tài chính</t>
  </si>
  <si>
    <t xml:space="preserve"> Số thu học phí</t>
  </si>
  <si>
    <t>ĐV tính:  đồng</t>
  </si>
  <si>
    <t>Chi sự nghiệp giáo dục</t>
  </si>
  <si>
    <t>Kinh phí nhiệm vụ thường xuyên</t>
  </si>
  <si>
    <t>Kinh phí nhiệm vụ  không thường xuyên</t>
  </si>
  <si>
    <t>Chi sự nghiệp khoa học công nghệ</t>
  </si>
  <si>
    <t>Học phí</t>
  </si>
  <si>
    <t>Chi sự nghiệp giáo dục và dạy nghề</t>
  </si>
  <si>
    <t xml:space="preserve">          ĐV tính:  đồng</t>
  </si>
  <si>
    <t>Chi lương và các khoản có tính chất lương</t>
  </si>
  <si>
    <t>Tiền lương</t>
  </si>
  <si>
    <t>Lương theo ngạch bậc</t>
  </si>
  <si>
    <t>Lương hợp đồng theo chế độ</t>
  </si>
  <si>
    <t>Tiền công</t>
  </si>
  <si>
    <t xml:space="preserve">Tiền công trả cho vị trí lao động thường xuyên </t>
  </si>
  <si>
    <t>Phụ cấp lương</t>
  </si>
  <si>
    <t>Phụ cấp chức vụ</t>
  </si>
  <si>
    <t>Phụ cấp ưu đãi nghề</t>
  </si>
  <si>
    <t>Phụ cấp khu  vực</t>
  </si>
  <si>
    <t>Phụ cấp trách nhiệm theo nghề theo công việc</t>
  </si>
  <si>
    <t>Phụ cấp thâm niên vượt  khung, thâm niên nghề</t>
  </si>
  <si>
    <t>Các khoản đóng góp</t>
  </si>
  <si>
    <t>Bảo hiểm xã hội</t>
  </si>
  <si>
    <t>Bảo hiểm y tế</t>
  </si>
  <si>
    <t>Bảo hiểm thất nghiệp</t>
  </si>
  <si>
    <t>Kinh  phí công đoàn</t>
  </si>
  <si>
    <t>Chi cho bộ máy hoạt động của nhà trường</t>
  </si>
  <si>
    <t>Thanh toán dịch vụ công cộng</t>
  </si>
  <si>
    <t>Tiền điện</t>
  </si>
  <si>
    <t>Tiền vệ sinh môi trường</t>
  </si>
  <si>
    <t>Vật tư văn phòng</t>
  </si>
  <si>
    <t>Văn phòng phẩm</t>
  </si>
  <si>
    <t>Vật tư văn phòng khác</t>
  </si>
  <si>
    <t>Thông tin, tuyên truyền, liên lạc</t>
  </si>
  <si>
    <t>Cước phí điện thoại</t>
  </si>
  <si>
    <t>Khoán điện thoại</t>
  </si>
  <si>
    <t>Công tác phí</t>
  </si>
  <si>
    <t>Khoán công tác phí</t>
  </si>
  <si>
    <t>Chi phí thuê mướn</t>
  </si>
  <si>
    <t>SC thường xuyên TSCĐ</t>
  </si>
  <si>
    <t>Nhà cửa</t>
  </si>
  <si>
    <t>Các thiết bị công nghệ thông tin</t>
  </si>
  <si>
    <t>Đường điện, cấp thoát nước</t>
  </si>
  <si>
    <t>Các TS và CT hạ tầng khác</t>
  </si>
  <si>
    <t>Chi mua hàng hóa vật tư</t>
  </si>
  <si>
    <t>Chi phí nghiệp vụ chuyên môn</t>
  </si>
  <si>
    <t>Mua sắm tài sản vô hình</t>
  </si>
  <si>
    <t>Mua, bảo trì phần mền công nghệ thông tin</t>
  </si>
  <si>
    <t>Chi khác</t>
  </si>
  <si>
    <t>Chi các khoản khác</t>
  </si>
  <si>
    <t>Ước thực hiện / Dự toán năm (tỷ lệ %)</t>
  </si>
  <si>
    <t>Số quyết toán được duyệt chi tiết từng đơn vị trực thuộc</t>
  </si>
  <si>
    <t xml:space="preserve"> Chương: 622</t>
  </si>
  <si>
    <t>THỦ TRƯỞNG ĐƠN VỊ</t>
  </si>
  <si>
    <t>Tiền nước</t>
  </si>
  <si>
    <t>Tiền vé máy bay, tàu, xe</t>
  </si>
  <si>
    <t>Phụ cấp công tác phí</t>
  </si>
  <si>
    <t>Thuê lao động trong nước</t>
  </si>
  <si>
    <t>Chi phí hoạt động nghiệp vụ chuyên ngành</t>
  </si>
  <si>
    <t>Phim ảnh ấn phẩm truyền thông, sách, báo</t>
  </si>
  <si>
    <t xml:space="preserve">         Căn cứ Thông tư số 61/2017/TT-BTC ngày 15/6/2017 của Bộ Tài chính hướng dẫn về công khai ngân sách đối với các đơn vị dự toán ngân sách, các tổ chức được ngân sách nhà nước hỗ trợ</t>
  </si>
  <si>
    <t>Phụ cấp khác</t>
  </si>
  <si>
    <t>Phụ cấp làm thêm giờ</t>
  </si>
  <si>
    <t>Chi thuê mướn khác</t>
  </si>
  <si>
    <t>Chi trang phục, đồng phục</t>
  </si>
  <si>
    <t xml:space="preserve"> Kinh phí thực hiện chế độ không tự chủ </t>
  </si>
  <si>
    <t>Hỗ trợ đối tượng chính sách chi phí học tập</t>
  </si>
  <si>
    <t>Học bổng và hỗ trợ khác cho học sinh</t>
  </si>
  <si>
    <t>Các khoản thanh toán khác cho cá nhân</t>
  </si>
  <si>
    <t>Tiền ăn</t>
  </si>
  <si>
    <t>Chi khác</t>
  </si>
  <si>
    <t>Cấp bù học phí cho cơ sở giáo dục đào tạo theo chế độ</t>
  </si>
  <si>
    <t>Mua sắm công cụ, dụng cụ văn phòng</t>
  </si>
  <si>
    <t xml:space="preserve">  Đơn vị: Trường MG Phú Thọ</t>
  </si>
  <si>
    <t>LẬP BIỂU</t>
  </si>
  <si>
    <t>Ước thực hiện quý III năm nay so với cùng kỳ năm trước (tỷ lệ %)</t>
  </si>
  <si>
    <t>Phú Thọ, ngày 31 tháng 5 năm 2019</t>
  </si>
  <si>
    <t>CÔNG KHAI THỰC HIỆN DỰ TOÁN THU- CHI NGÂN SÁCH TỪ THÁNG 1-5 NĂM 2019</t>
  </si>
  <si>
    <t xml:space="preserve">         Trường Mẫu giáo Phú Thọ công khai tình hình thực hiện dự toán thu-chi ngân sách từ tháng 1 đến tháng 5 năm 2019 như  sau:</t>
  </si>
  <si>
    <t>Thực hiện từ tháng 1-5/2019</t>
  </si>
  <si>
    <t>Ngày 31 tháng 5 năm 2019</t>
  </si>
  <si>
    <t>Nguyễn Xuân Đào</t>
  </si>
  <si>
    <t>Nguyễn Thị Ngọc Quí</t>
  </si>
  <si>
    <t xml:space="preserve"> QUYẾT TOÁN THU - CHI NGÂN SÁCH NHÀ NƯỚC TỪ THÁNG 1-5 NĂM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</si>
</sst>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37">
    <font>
      <sz val="11"/>
      <color indexed="8"/>
      <name val="Calibri"/>
      <family val="2"/>
    </font>
    <font>
      <sz val="14"/>
      <color indexed="8"/>
      <name val="times new roman"/>
      <family val="2"/>
    </font>
    <font>
      <sz val="10"/>
      <name val="Arial"/>
      <family val="2"/>
    </font>
    <font>
      <sz val="8"/>
      <name val="Calibri"/>
      <family val="2"/>
    </font>
    <font>
      <sz val="12"/>
      <name val="Times New Roman"/>
      <family val="1"/>
    </font>
    <font>
      <b/>
      <sz val="12"/>
      <name val="Times New Roman"/>
      <family val="1"/>
    </font>
    <font>
      <i/>
      <sz val="12"/>
      <name val="Times New Roman"/>
      <family val="1"/>
    </font>
    <font>
      <b/>
      <i/>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indexed="8"/>
      <name val="Times New Roman"/>
      <family val="1"/>
    </font>
    <font>
      <b/>
      <sz val="13"/>
      <color indexed="8"/>
      <name val="Times New Roman"/>
      <family val="1"/>
    </font>
    <font>
      <b/>
      <sz val="14"/>
      <color indexed="8"/>
      <name val="Times New Roman"/>
      <family val="1"/>
    </font>
    <font>
      <i/>
      <sz val="14"/>
      <color indexed="8"/>
      <name val="Times New Roman"/>
      <family val="1"/>
    </font>
    <font>
      <i/>
      <sz val="12"/>
      <color indexed="8"/>
      <name val="Times New Roman"/>
      <family val="1"/>
    </font>
    <font>
      <sz val="13"/>
      <color indexed="8"/>
      <name val="Times New Roman"/>
      <family val="1"/>
    </font>
    <font>
      <b/>
      <i/>
      <sz val="14"/>
      <color indexed="8"/>
      <name val="Times New Roman"/>
      <family val="1"/>
    </font>
    <font>
      <i/>
      <sz val="13"/>
      <color indexed="8"/>
      <name val="Times New Roman"/>
      <family val="1"/>
    </font>
    <font>
      <b/>
      <i/>
      <sz val="13"/>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right>
        <color indexed="63"/>
      </right>
      <top/>
      <bottom style="thin"/>
    </border>
    <border>
      <left>
        <color indexed="63"/>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2"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78">
    <xf numFmtId="0" fontId="0" fillId="0" borderId="0" xfId="0"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xf>
    <xf numFmtId="3" fontId="7" fillId="0" borderId="10" xfId="0" applyNumberFormat="1" applyFont="1" applyFill="1" applyBorder="1" applyAlignment="1">
      <alignment vertical="center"/>
    </xf>
    <xf numFmtId="3" fontId="6"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wrapText="1"/>
    </xf>
    <xf numFmtId="3" fontId="10" fillId="0" borderId="10" xfId="0" applyNumberFormat="1" applyFont="1" applyFill="1" applyBorder="1" applyAlignment="1">
      <alignment vertical="center"/>
    </xf>
    <xf numFmtId="0" fontId="9" fillId="0" borderId="10" xfId="0" applyFont="1" applyFill="1" applyBorder="1" applyAlignment="1">
      <alignment vertical="center" wrapText="1"/>
    </xf>
    <xf numFmtId="0" fontId="5" fillId="0" borderId="10" xfId="0" applyFont="1" applyFill="1" applyBorder="1" applyAlignment="1">
      <alignment horizontal="left" vertical="center"/>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right" vertical="center"/>
    </xf>
    <xf numFmtId="0" fontId="10"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12"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wrapText="1"/>
    </xf>
    <xf numFmtId="0" fontId="9" fillId="0" borderId="10" xfId="0" applyFont="1" applyFill="1" applyBorder="1" applyAlignment="1">
      <alignment vertical="center"/>
    </xf>
    <xf numFmtId="0" fontId="9" fillId="0" borderId="0" xfId="0" applyFont="1" applyFill="1" applyAlignment="1">
      <alignment vertical="center"/>
    </xf>
    <xf numFmtId="3" fontId="8"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31" fillId="0" borderId="10" xfId="0" applyNumberFormat="1" applyFont="1" applyFill="1" applyBorder="1" applyAlignment="1">
      <alignment vertical="center"/>
    </xf>
    <xf numFmtId="0" fontId="31" fillId="0" borderId="0" xfId="0" applyFont="1" applyFill="1" applyAlignment="1">
      <alignment vertical="center"/>
    </xf>
    <xf numFmtId="0" fontId="10"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xf>
    <xf numFmtId="0" fontId="8"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31" fillId="0" borderId="10" xfId="0" applyFont="1" applyFill="1" applyBorder="1" applyAlignment="1">
      <alignment vertical="center"/>
    </xf>
    <xf numFmtId="0" fontId="10" fillId="0" borderId="10" xfId="0" applyFont="1" applyFill="1" applyBorder="1" applyAlignment="1">
      <alignment vertical="center"/>
    </xf>
    <xf numFmtId="3" fontId="5" fillId="0" borderId="10" xfId="0" applyNumberFormat="1" applyFont="1" applyFill="1" applyBorder="1" applyAlignment="1">
      <alignment vertical="center"/>
    </xf>
    <xf numFmtId="0" fontId="32" fillId="0" borderId="0" xfId="0" applyFont="1" applyFill="1" applyAlignment="1">
      <alignment vertical="center"/>
    </xf>
    <xf numFmtId="3" fontId="8" fillId="0" borderId="10" xfId="0" applyNumberFormat="1" applyFont="1" applyFill="1" applyBorder="1" applyAlignment="1">
      <alignment horizontal="right" vertical="center"/>
    </xf>
    <xf numFmtId="0" fontId="31" fillId="0" borderId="10" xfId="0" applyFont="1" applyFill="1" applyBorder="1" applyAlignment="1">
      <alignment horizontal="right" vertical="center"/>
    </xf>
    <xf numFmtId="0" fontId="29" fillId="0" borderId="0" xfId="0" applyFont="1" applyFill="1" applyAlignment="1">
      <alignment vertical="center"/>
    </xf>
    <xf numFmtId="0" fontId="33" fillId="0" borderId="0" xfId="0" applyFont="1" applyFill="1" applyAlignment="1">
      <alignment vertical="center"/>
    </xf>
    <xf numFmtId="0" fontId="31" fillId="0" borderId="10" xfId="0" applyFont="1" applyFill="1" applyBorder="1" applyAlignment="1">
      <alignment vertical="center" wrapText="1"/>
    </xf>
    <xf numFmtId="0" fontId="30" fillId="0" borderId="0" xfId="0" applyFont="1" applyFill="1" applyAlignment="1">
      <alignment vertical="center"/>
    </xf>
    <xf numFmtId="4" fontId="8"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4" fontId="8" fillId="0" borderId="10" xfId="0" applyNumberFormat="1" applyFont="1" applyFill="1" applyBorder="1" applyAlignment="1">
      <alignment vertical="center"/>
    </xf>
    <xf numFmtId="3" fontId="27" fillId="0" borderId="0" xfId="0" applyNumberFormat="1" applyFont="1" applyFill="1" applyAlignment="1">
      <alignment vertical="center"/>
    </xf>
    <xf numFmtId="2" fontId="10" fillId="0" borderId="10" xfId="0" applyNumberFormat="1" applyFont="1" applyFill="1" applyBorder="1" applyAlignment="1">
      <alignment horizontal="right" vertical="center"/>
    </xf>
    <xf numFmtId="0" fontId="28" fillId="0" borderId="0" xfId="0" applyFont="1" applyFill="1" applyAlignment="1">
      <alignment vertical="center"/>
    </xf>
    <xf numFmtId="0" fontId="36" fillId="0" borderId="10" xfId="0" applyFont="1" applyFill="1" applyBorder="1" applyAlignment="1">
      <alignment vertical="center" wrapText="1"/>
    </xf>
    <xf numFmtId="2" fontId="10" fillId="0" borderId="10" xfId="0" applyNumberFormat="1" applyFont="1" applyFill="1" applyBorder="1" applyAlignment="1">
      <alignment vertical="center"/>
    </xf>
    <xf numFmtId="3" fontId="10" fillId="0" borderId="0" xfId="0" applyNumberFormat="1" applyFont="1" applyFill="1" applyAlignment="1">
      <alignment vertical="center"/>
    </xf>
    <xf numFmtId="0" fontId="28" fillId="0" borderId="0" xfId="0" applyFont="1" applyFill="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34" fillId="0" borderId="0" xfId="0" applyFont="1" applyFill="1" applyBorder="1" applyAlignment="1">
      <alignment horizontal="center" vertical="center"/>
    </xf>
    <xf numFmtId="0" fontId="28" fillId="0" borderId="0" xfId="0" applyFont="1" applyFill="1" applyAlignment="1">
      <alignment horizontal="center" vertical="center"/>
    </xf>
    <xf numFmtId="0" fontId="32" fillId="0" borderId="0" xfId="0" applyFont="1" applyFill="1" applyAlignment="1">
      <alignment horizontal="center" vertical="center"/>
    </xf>
    <xf numFmtId="0" fontId="31" fillId="0" borderId="13" xfId="0" applyFont="1" applyFill="1" applyBorder="1" applyAlignment="1">
      <alignment horizontal="right" vertical="center"/>
    </xf>
    <xf numFmtId="0" fontId="10" fillId="0" borderId="0" xfId="0" applyFont="1" applyFill="1" applyAlignment="1">
      <alignment horizontal="center" vertical="center"/>
    </xf>
    <xf numFmtId="0" fontId="28" fillId="0" borderId="0" xfId="0" applyFont="1" applyFill="1" applyAlignment="1">
      <alignment vertical="center"/>
    </xf>
    <xf numFmtId="0" fontId="35" fillId="0" borderId="0" xfId="0" applyFont="1" applyFill="1" applyAlignment="1">
      <alignment horizontal="center" vertical="center"/>
    </xf>
    <xf numFmtId="0" fontId="34" fillId="0" borderId="0" xfId="0" applyFont="1" applyFill="1" applyAlignment="1">
      <alignment horizontal="center" vertical="center"/>
    </xf>
    <xf numFmtId="0" fontId="31" fillId="0" borderId="0" xfId="0" applyFont="1" applyFill="1" applyAlignment="1">
      <alignment horizontal="center" vertical="center"/>
    </xf>
    <xf numFmtId="0" fontId="8" fillId="0" borderId="0" xfId="0" applyFont="1" applyFill="1" applyAlignment="1">
      <alignment vertical="center"/>
    </xf>
    <xf numFmtId="0" fontId="31" fillId="0" borderId="14" xfId="0" applyFont="1" applyFill="1" applyBorder="1" applyAlignment="1">
      <alignment horizontal="right" vertical="center"/>
    </xf>
    <xf numFmtId="0" fontId="31" fillId="0" borderId="15"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47625</xdr:rowOff>
    </xdr:from>
    <xdr:to>
      <xdr:col>4</xdr:col>
      <xdr:colOff>514350</xdr:colOff>
      <xdr:row>3</xdr:row>
      <xdr:rowOff>47625</xdr:rowOff>
    </xdr:to>
    <xdr:sp>
      <xdr:nvSpPr>
        <xdr:cNvPr id="1" name="Straight Connector 2"/>
        <xdr:cNvSpPr>
          <a:spLocks/>
        </xdr:cNvSpPr>
      </xdr:nvSpPr>
      <xdr:spPr>
        <a:xfrm>
          <a:off x="3686175" y="7048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37"/>
  <sheetViews>
    <sheetView tabSelected="1" zoomScalePageLayoutView="0" workbookViewId="0" topLeftCell="A25">
      <selection activeCell="A30" sqref="A30:IV35"/>
    </sheetView>
  </sheetViews>
  <sheetFormatPr defaultColWidth="9.00390625" defaultRowHeight="15"/>
  <cols>
    <col min="1" max="1" width="4.421875" style="41" customWidth="1"/>
    <col min="2" max="2" width="38.57421875" style="41" customWidth="1"/>
    <col min="3" max="3" width="18.57421875" style="41" customWidth="1"/>
    <col min="4" max="4" width="15.7109375" style="41" customWidth="1"/>
    <col min="5" max="6" width="11.28125" style="41" customWidth="1"/>
    <col min="7" max="8" width="9.00390625" style="41" customWidth="1"/>
    <col min="9" max="9" width="12.8515625" style="41" bestFit="1" customWidth="1"/>
    <col min="10" max="16384" width="9.00390625" style="41" customWidth="1"/>
  </cols>
  <sheetData>
    <row r="1" spans="1:8" ht="18.75">
      <c r="A1" s="70" t="s">
        <v>35</v>
      </c>
      <c r="B1" s="70"/>
      <c r="C1" s="70"/>
      <c r="D1" s="70"/>
      <c r="E1" s="70"/>
      <c r="F1" s="70"/>
      <c r="G1" s="17"/>
      <c r="H1" s="17"/>
    </row>
    <row r="2" spans="1:6" s="46" customFormat="1" ht="16.5">
      <c r="A2" s="71" t="s">
        <v>111</v>
      </c>
      <c r="B2" s="71"/>
      <c r="C2" s="67" t="s">
        <v>32</v>
      </c>
      <c r="D2" s="67"/>
      <c r="E2" s="67"/>
      <c r="F2" s="67"/>
    </row>
    <row r="3" spans="1:6" s="46" customFormat="1" ht="16.5">
      <c r="A3" s="71" t="s">
        <v>90</v>
      </c>
      <c r="B3" s="71"/>
      <c r="C3" s="67" t="s">
        <v>33</v>
      </c>
      <c r="D3" s="67"/>
      <c r="E3" s="67"/>
      <c r="F3" s="67"/>
    </row>
    <row r="4" spans="1:6" s="46" customFormat="1" ht="9.75" customHeight="1">
      <c r="A4" s="58"/>
      <c r="B4" s="58"/>
      <c r="C4" s="72"/>
      <c r="D4" s="72"/>
      <c r="E4" s="72"/>
      <c r="F4" s="72"/>
    </row>
    <row r="5" spans="1:6" s="46" customFormat="1" ht="16.5">
      <c r="A5" s="58"/>
      <c r="B5" s="58"/>
      <c r="C5" s="73" t="s">
        <v>114</v>
      </c>
      <c r="D5" s="73"/>
      <c r="E5" s="73"/>
      <c r="F5" s="73"/>
    </row>
    <row r="6" spans="1:8" ht="30" customHeight="1">
      <c r="A6" s="67" t="s">
        <v>115</v>
      </c>
      <c r="B6" s="67"/>
      <c r="C6" s="67"/>
      <c r="D6" s="67"/>
      <c r="E6" s="67"/>
      <c r="F6" s="67"/>
      <c r="G6" s="17"/>
      <c r="H6" s="17"/>
    </row>
    <row r="7" spans="1:6" s="46" customFormat="1" ht="37.5" customHeight="1">
      <c r="A7" s="64" t="s">
        <v>34</v>
      </c>
      <c r="B7" s="65"/>
      <c r="C7" s="65"/>
      <c r="D7" s="65"/>
      <c r="E7" s="65"/>
      <c r="F7" s="65"/>
    </row>
    <row r="8" spans="1:6" s="46" customFormat="1" ht="42" customHeight="1">
      <c r="A8" s="64" t="s">
        <v>98</v>
      </c>
      <c r="B8" s="65"/>
      <c r="C8" s="65"/>
      <c r="D8" s="65"/>
      <c r="E8" s="65"/>
      <c r="F8" s="65"/>
    </row>
    <row r="9" spans="1:6" s="46" customFormat="1" ht="75" customHeight="1">
      <c r="A9" s="64" t="s">
        <v>36</v>
      </c>
      <c r="B9" s="65"/>
      <c r="C9" s="65"/>
      <c r="D9" s="65"/>
      <c r="E9" s="65"/>
      <c r="F9" s="65"/>
    </row>
    <row r="10" spans="1:6" s="46" customFormat="1" ht="35.25" customHeight="1">
      <c r="A10" s="64" t="s">
        <v>116</v>
      </c>
      <c r="B10" s="64"/>
      <c r="C10" s="64"/>
      <c r="D10" s="64"/>
      <c r="E10" s="64"/>
      <c r="F10" s="64"/>
    </row>
    <row r="11" spans="1:8" ht="21.75" customHeight="1">
      <c r="A11" s="19"/>
      <c r="B11" s="19"/>
      <c r="C11" s="19"/>
      <c r="D11" s="19"/>
      <c r="E11" s="69" t="s">
        <v>39</v>
      </c>
      <c r="F11" s="69"/>
      <c r="G11" s="19"/>
      <c r="H11" s="17"/>
    </row>
    <row r="12" spans="1:8" s="42" customFormat="1" ht="114.75" customHeight="1">
      <c r="A12" s="1" t="s">
        <v>6</v>
      </c>
      <c r="B12" s="2" t="s">
        <v>5</v>
      </c>
      <c r="C12" s="1" t="s">
        <v>10</v>
      </c>
      <c r="D12" s="1" t="s">
        <v>117</v>
      </c>
      <c r="E12" s="1" t="s">
        <v>88</v>
      </c>
      <c r="F12" s="1" t="s">
        <v>113</v>
      </c>
      <c r="G12" s="19"/>
      <c r="H12" s="19"/>
    </row>
    <row r="13" spans="1:8" ht="18.75">
      <c r="A13" s="3">
        <v>1</v>
      </c>
      <c r="B13" s="3">
        <v>2</v>
      </c>
      <c r="C13" s="3">
        <v>3</v>
      </c>
      <c r="D13" s="3">
        <v>4</v>
      </c>
      <c r="E13" s="3">
        <v>5</v>
      </c>
      <c r="F13" s="3">
        <v>6</v>
      </c>
      <c r="G13" s="17"/>
      <c r="H13" s="17"/>
    </row>
    <row r="14" spans="1:8" ht="43.5" customHeight="1">
      <c r="A14" s="2" t="s">
        <v>0</v>
      </c>
      <c r="B14" s="13" t="s">
        <v>11</v>
      </c>
      <c r="C14" s="7">
        <f>C15</f>
        <v>45000000</v>
      </c>
      <c r="D14" s="47">
        <f>D15</f>
        <v>5932000</v>
      </c>
      <c r="E14" s="48"/>
      <c r="F14" s="23"/>
      <c r="G14" s="17"/>
      <c r="H14" s="17"/>
    </row>
    <row r="15" spans="1:8" ht="18.75">
      <c r="A15" s="2" t="s">
        <v>1</v>
      </c>
      <c r="B15" s="13" t="s">
        <v>38</v>
      </c>
      <c r="C15" s="6">
        <v>45000000</v>
      </c>
      <c r="D15" s="10">
        <v>5932000</v>
      </c>
      <c r="E15" s="24"/>
      <c r="F15" s="24"/>
      <c r="G15" s="17"/>
      <c r="H15" s="17"/>
    </row>
    <row r="16" spans="1:8" s="49" customFormat="1" ht="18.75">
      <c r="A16" s="2" t="s">
        <v>2</v>
      </c>
      <c r="B16" s="13" t="s">
        <v>14</v>
      </c>
      <c r="C16" s="7"/>
      <c r="D16" s="7"/>
      <c r="E16" s="27"/>
      <c r="F16" s="27"/>
      <c r="G16" s="18"/>
      <c r="H16" s="18"/>
    </row>
    <row r="17" spans="1:8" s="50" customFormat="1" ht="19.5">
      <c r="A17" s="22">
        <v>1</v>
      </c>
      <c r="B17" s="11" t="s">
        <v>40</v>
      </c>
      <c r="C17" s="7"/>
      <c r="D17" s="7"/>
      <c r="E17" s="30"/>
      <c r="F17" s="30"/>
      <c r="G17" s="31"/>
      <c r="H17" s="31"/>
    </row>
    <row r="18" spans="1:8" s="52" customFormat="1" ht="18.75">
      <c r="A18" s="23" t="s">
        <v>15</v>
      </c>
      <c r="B18" s="51" t="s">
        <v>41</v>
      </c>
      <c r="C18" s="6"/>
      <c r="D18" s="6"/>
      <c r="E18" s="28"/>
      <c r="F18" s="28"/>
      <c r="G18" s="35"/>
      <c r="H18" s="35"/>
    </row>
    <row r="19" spans="1:8" ht="18" customHeight="1">
      <c r="A19" s="23" t="s">
        <v>17</v>
      </c>
      <c r="B19" s="51" t="s">
        <v>42</v>
      </c>
      <c r="C19" s="6"/>
      <c r="D19" s="6"/>
      <c r="E19" s="24"/>
      <c r="F19" s="24"/>
      <c r="G19" s="17"/>
      <c r="H19" s="17"/>
    </row>
    <row r="20" spans="1:8" ht="18.75">
      <c r="A20" s="22">
        <v>2</v>
      </c>
      <c r="B20" s="11" t="s">
        <v>7</v>
      </c>
      <c r="C20" s="29"/>
      <c r="D20" s="24"/>
      <c r="E20" s="24"/>
      <c r="F20" s="24"/>
      <c r="G20" s="17"/>
      <c r="H20" s="17"/>
    </row>
    <row r="21" spans="1:8" ht="21" customHeight="1">
      <c r="A21" s="2" t="s">
        <v>3</v>
      </c>
      <c r="B21" s="13" t="s">
        <v>29</v>
      </c>
      <c r="C21" s="25"/>
      <c r="D21" s="24"/>
      <c r="E21" s="24"/>
      <c r="F21" s="24"/>
      <c r="G21" s="17"/>
      <c r="H21" s="17"/>
    </row>
    <row r="22" spans="1:8" s="49" customFormat="1" ht="18.75">
      <c r="A22" s="2" t="s">
        <v>4</v>
      </c>
      <c r="B22" s="13" t="s">
        <v>21</v>
      </c>
      <c r="C22" s="9">
        <f>C23</f>
        <v>1995623000</v>
      </c>
      <c r="D22" s="9">
        <f>D23</f>
        <v>774456234</v>
      </c>
      <c r="E22" s="53">
        <f>E23</f>
        <v>72.78806561617948</v>
      </c>
      <c r="F22" s="53"/>
      <c r="G22" s="18"/>
      <c r="H22" s="18"/>
    </row>
    <row r="23" spans="1:8" s="49" customFormat="1" ht="18.75">
      <c r="A23" s="2" t="s">
        <v>1</v>
      </c>
      <c r="B23" s="13" t="s">
        <v>25</v>
      </c>
      <c r="C23" s="9">
        <f>C26</f>
        <v>1995623000</v>
      </c>
      <c r="D23" s="9">
        <f>D26</f>
        <v>774456234</v>
      </c>
      <c r="E23" s="53">
        <f>E26</f>
        <v>72.78806561617948</v>
      </c>
      <c r="F23" s="53"/>
      <c r="G23" s="18"/>
      <c r="H23" s="18"/>
    </row>
    <row r="24" spans="1:8" ht="18.75">
      <c r="A24" s="2">
        <v>1</v>
      </c>
      <c r="B24" s="13" t="s">
        <v>7</v>
      </c>
      <c r="C24" s="54"/>
      <c r="D24" s="24"/>
      <c r="E24" s="24"/>
      <c r="F24" s="24"/>
      <c r="G24" s="17"/>
      <c r="H24" s="17"/>
    </row>
    <row r="25" spans="1:8" ht="18.75">
      <c r="A25" s="2">
        <v>2</v>
      </c>
      <c r="B25" s="13" t="s">
        <v>43</v>
      </c>
      <c r="C25" s="54"/>
      <c r="D25" s="24"/>
      <c r="E25" s="24"/>
      <c r="F25" s="24"/>
      <c r="G25" s="17"/>
      <c r="H25" s="17"/>
    </row>
    <row r="26" spans="1:6" ht="16.5" customHeight="1">
      <c r="A26" s="2">
        <v>3</v>
      </c>
      <c r="B26" s="59" t="s">
        <v>31</v>
      </c>
      <c r="C26" s="32">
        <f>C27+C28</f>
        <v>1995623000</v>
      </c>
      <c r="D26" s="32">
        <f>D27+D28</f>
        <v>774456234</v>
      </c>
      <c r="E26" s="55">
        <f>E27+E28</f>
        <v>72.78806561617948</v>
      </c>
      <c r="F26" s="55"/>
    </row>
    <row r="27" spans="1:6" ht="18.75">
      <c r="A27" s="21" t="s">
        <v>19</v>
      </c>
      <c r="B27" s="14" t="s">
        <v>16</v>
      </c>
      <c r="C27" s="10">
        <v>1894948000</v>
      </c>
      <c r="D27" s="61">
        <v>740519234</v>
      </c>
      <c r="E27" s="57">
        <f>D27*100/C27</f>
        <v>39.07860447885641</v>
      </c>
      <c r="F27" s="60"/>
    </row>
    <row r="28" spans="1:6" ht="18.75">
      <c r="A28" s="21" t="s">
        <v>20</v>
      </c>
      <c r="B28" s="14" t="s">
        <v>22</v>
      </c>
      <c r="C28" s="6">
        <v>100675000</v>
      </c>
      <c r="D28" s="10">
        <v>33937000</v>
      </c>
      <c r="E28" s="57">
        <f>D28*100/C28</f>
        <v>33.70946113732307</v>
      </c>
      <c r="F28" s="28"/>
    </row>
    <row r="29" ht="7.5" customHeight="1"/>
    <row r="30" spans="4:6" ht="18.75">
      <c r="D30" s="66" t="s">
        <v>118</v>
      </c>
      <c r="E30" s="66"/>
      <c r="F30" s="66"/>
    </row>
    <row r="31" spans="2:9" ht="18.75">
      <c r="B31" s="62" t="s">
        <v>112</v>
      </c>
      <c r="D31" s="67" t="s">
        <v>91</v>
      </c>
      <c r="E31" s="67"/>
      <c r="F31" s="67"/>
      <c r="I31" s="56"/>
    </row>
    <row r="32" spans="4:6" ht="18.75">
      <c r="D32" s="66"/>
      <c r="E32" s="66"/>
      <c r="F32" s="66"/>
    </row>
    <row r="33" spans="4:6" ht="18.75">
      <c r="D33" s="67"/>
      <c r="E33" s="67"/>
      <c r="F33" s="67"/>
    </row>
    <row r="34" spans="4:6" ht="5.25" customHeight="1">
      <c r="D34" s="67"/>
      <c r="E34" s="67"/>
      <c r="F34" s="67"/>
    </row>
    <row r="35" spans="2:6" s="46" customFormat="1" ht="16.5">
      <c r="B35" s="63" t="s">
        <v>120</v>
      </c>
      <c r="D35" s="68" t="s">
        <v>119</v>
      </c>
      <c r="E35" s="68"/>
      <c r="F35" s="68"/>
    </row>
    <row r="36" spans="4:6" ht="18.75">
      <c r="D36" s="67"/>
      <c r="E36" s="67"/>
      <c r="F36" s="67"/>
    </row>
    <row r="37" spans="2:6" ht="18.75">
      <c r="B37" s="42"/>
      <c r="D37" s="67"/>
      <c r="E37" s="67"/>
      <c r="F37" s="67"/>
    </row>
  </sheetData>
  <sheetProtection/>
  <mergeCells count="21">
    <mergeCell ref="A1:F1"/>
    <mergeCell ref="A2:B2"/>
    <mergeCell ref="A3:B3"/>
    <mergeCell ref="A6:F6"/>
    <mergeCell ref="C2:F2"/>
    <mergeCell ref="C3:F3"/>
    <mergeCell ref="C4:F4"/>
    <mergeCell ref="C5:F5"/>
    <mergeCell ref="D37:F37"/>
    <mergeCell ref="D33:F33"/>
    <mergeCell ref="D34:F34"/>
    <mergeCell ref="D32:F32"/>
    <mergeCell ref="D35:F35"/>
    <mergeCell ref="D36:F36"/>
    <mergeCell ref="A7:F7"/>
    <mergeCell ref="A9:F9"/>
    <mergeCell ref="D30:F30"/>
    <mergeCell ref="D31:F31"/>
    <mergeCell ref="E11:F11"/>
    <mergeCell ref="A10:F10"/>
    <mergeCell ref="A8:F8"/>
  </mergeCells>
  <printOptions/>
  <pageMargins left="0.44" right="0" top="0.34" bottom="0.16" header="0.17" footer="0.16"/>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92"/>
  <sheetViews>
    <sheetView zoomScalePageLayoutView="0" workbookViewId="0" topLeftCell="A10">
      <selection activeCell="C24" sqref="C24"/>
    </sheetView>
  </sheetViews>
  <sheetFormatPr defaultColWidth="9.00390625" defaultRowHeight="15"/>
  <cols>
    <col min="1" max="1" width="7.8515625" style="19" customWidth="1"/>
    <col min="2" max="2" width="43.421875" style="17" customWidth="1"/>
    <col min="3" max="3" width="15.140625" style="17" customWidth="1"/>
    <col min="4" max="4" width="14.8515625" style="17" customWidth="1"/>
    <col min="5" max="5" width="7.28125" style="17" customWidth="1"/>
    <col min="6" max="6" width="12.7109375" style="17" customWidth="1"/>
    <col min="7" max="16384" width="9.00390625" style="17" customWidth="1"/>
  </cols>
  <sheetData>
    <row r="1" spans="1:6" ht="15.75">
      <c r="A1" s="74" t="s">
        <v>37</v>
      </c>
      <c r="B1" s="74"/>
      <c r="C1" s="74"/>
      <c r="D1" s="74"/>
      <c r="E1" s="74"/>
      <c r="F1" s="74"/>
    </row>
    <row r="2" spans="1:3" ht="15.75">
      <c r="A2" s="75" t="s">
        <v>111</v>
      </c>
      <c r="B2" s="75"/>
      <c r="C2" s="18"/>
    </row>
    <row r="3" spans="1:3" ht="15.75">
      <c r="A3" s="75" t="s">
        <v>90</v>
      </c>
      <c r="B3" s="75"/>
      <c r="C3" s="18"/>
    </row>
    <row r="4" spans="1:6" ht="16.5">
      <c r="A4" s="67" t="s">
        <v>121</v>
      </c>
      <c r="B4" s="67"/>
      <c r="C4" s="67"/>
      <c r="D4" s="67"/>
      <c r="E4" s="67"/>
      <c r="F4" s="67"/>
    </row>
    <row r="5" spans="3:6" ht="15.75" customHeight="1">
      <c r="C5" s="69"/>
      <c r="D5" s="69"/>
      <c r="E5" s="76" t="s">
        <v>46</v>
      </c>
      <c r="F5" s="77"/>
    </row>
    <row r="6" spans="1:6" ht="158.25" customHeight="1">
      <c r="A6" s="1" t="s">
        <v>9</v>
      </c>
      <c r="B6" s="2" t="s">
        <v>5</v>
      </c>
      <c r="C6" s="1" t="s">
        <v>23</v>
      </c>
      <c r="D6" s="1" t="s">
        <v>24</v>
      </c>
      <c r="E6" s="20" t="s">
        <v>26</v>
      </c>
      <c r="F6" s="20" t="s">
        <v>89</v>
      </c>
    </row>
    <row r="7" spans="1:6" ht="14.25" customHeight="1">
      <c r="A7" s="21">
        <v>1</v>
      </c>
      <c r="B7" s="21">
        <v>2</v>
      </c>
      <c r="C7" s="21">
        <v>3</v>
      </c>
      <c r="D7" s="21">
        <v>4</v>
      </c>
      <c r="E7" s="21" t="s">
        <v>30</v>
      </c>
      <c r="F7" s="21">
        <v>6</v>
      </c>
    </row>
    <row r="8" spans="1:6" ht="14.25" customHeight="1">
      <c r="A8" s="2" t="s">
        <v>0</v>
      </c>
      <c r="B8" s="13" t="s">
        <v>27</v>
      </c>
      <c r="C8" s="22"/>
      <c r="D8" s="23"/>
      <c r="E8" s="23"/>
      <c r="F8" s="23"/>
    </row>
    <row r="9" spans="1:6" ht="14.25" customHeight="1">
      <c r="A9" s="2" t="s">
        <v>1</v>
      </c>
      <c r="B9" s="13" t="s">
        <v>12</v>
      </c>
      <c r="C9" s="22"/>
      <c r="D9" s="23"/>
      <c r="E9" s="23"/>
      <c r="F9" s="24"/>
    </row>
    <row r="10" spans="1:6" ht="14.25" customHeight="1">
      <c r="A10" s="21">
        <v>1</v>
      </c>
      <c r="B10" s="14" t="s">
        <v>13</v>
      </c>
      <c r="C10" s="13"/>
      <c r="D10" s="24"/>
      <c r="E10" s="24"/>
      <c r="F10" s="24"/>
    </row>
    <row r="11" spans="1:6" ht="14.25" customHeight="1">
      <c r="A11" s="21">
        <v>2</v>
      </c>
      <c r="B11" s="14" t="s">
        <v>44</v>
      </c>
      <c r="C11" s="25"/>
      <c r="D11" s="24"/>
      <c r="E11" s="24"/>
      <c r="F11" s="24"/>
    </row>
    <row r="12" spans="1:6" ht="14.25" customHeight="1">
      <c r="A12" s="2" t="s">
        <v>2</v>
      </c>
      <c r="B12" s="13" t="s">
        <v>28</v>
      </c>
      <c r="C12" s="26"/>
      <c r="D12" s="24"/>
      <c r="E12" s="24"/>
      <c r="F12" s="24"/>
    </row>
    <row r="13" spans="1:6" s="18" customFormat="1" ht="14.25" customHeight="1">
      <c r="A13" s="22">
        <v>1</v>
      </c>
      <c r="B13" s="11" t="s">
        <v>45</v>
      </c>
      <c r="C13" s="4"/>
      <c r="D13" s="4"/>
      <c r="E13" s="27"/>
      <c r="F13" s="27"/>
    </row>
    <row r="14" spans="1:6" ht="14.25" customHeight="1">
      <c r="A14" s="21" t="s">
        <v>15</v>
      </c>
      <c r="B14" s="14" t="s">
        <v>16</v>
      </c>
      <c r="C14" s="5"/>
      <c r="D14" s="5"/>
      <c r="E14" s="28"/>
      <c r="F14" s="24"/>
    </row>
    <row r="15" spans="1:6" ht="14.25" customHeight="1">
      <c r="A15" s="21" t="s">
        <v>17</v>
      </c>
      <c r="B15" s="14" t="s">
        <v>22</v>
      </c>
      <c r="C15" s="27"/>
      <c r="D15" s="28"/>
      <c r="E15" s="28"/>
      <c r="F15" s="24"/>
    </row>
    <row r="16" spans="1:6" ht="14.25" customHeight="1">
      <c r="A16" s="22">
        <v>2</v>
      </c>
      <c r="B16" s="11" t="s">
        <v>7</v>
      </c>
      <c r="C16" s="29"/>
      <c r="D16" s="24"/>
      <c r="E16" s="24"/>
      <c r="F16" s="24"/>
    </row>
    <row r="17" spans="1:6" ht="14.25" customHeight="1">
      <c r="A17" s="2" t="s">
        <v>3</v>
      </c>
      <c r="B17" s="13" t="s">
        <v>29</v>
      </c>
      <c r="C17" s="9"/>
      <c r="D17" s="9"/>
      <c r="E17" s="24"/>
      <c r="F17" s="24"/>
    </row>
    <row r="18" spans="1:6" ht="14.25" customHeight="1">
      <c r="A18" s="22">
        <v>1</v>
      </c>
      <c r="B18" s="11" t="s">
        <v>13</v>
      </c>
      <c r="C18" s="24"/>
      <c r="D18" s="24"/>
      <c r="E18" s="24"/>
      <c r="F18" s="24"/>
    </row>
    <row r="19" spans="1:6" s="31" customFormat="1" ht="14.25" customHeight="1">
      <c r="A19" s="22">
        <v>2</v>
      </c>
      <c r="B19" s="11" t="s">
        <v>44</v>
      </c>
      <c r="C19" s="6"/>
      <c r="D19" s="6"/>
      <c r="E19" s="30"/>
      <c r="F19" s="30"/>
    </row>
    <row r="20" spans="1:6" ht="14.25" customHeight="1">
      <c r="A20" s="2" t="s">
        <v>4</v>
      </c>
      <c r="B20" s="13" t="s">
        <v>8</v>
      </c>
      <c r="C20" s="32">
        <f>C21</f>
        <v>774456234</v>
      </c>
      <c r="D20" s="32">
        <f>D21</f>
        <v>774456234</v>
      </c>
      <c r="E20" s="32"/>
      <c r="F20" s="24"/>
    </row>
    <row r="21" spans="1:6" ht="14.25" customHeight="1">
      <c r="A21" s="2" t="s">
        <v>1</v>
      </c>
      <c r="B21" s="13" t="s">
        <v>25</v>
      </c>
      <c r="C21" s="32">
        <f>C24</f>
        <v>774456234</v>
      </c>
      <c r="D21" s="32">
        <f>D24</f>
        <v>774456234</v>
      </c>
      <c r="E21" s="32"/>
      <c r="F21" s="24"/>
    </row>
    <row r="22" spans="1:6" ht="14.25" customHeight="1">
      <c r="A22" s="2">
        <v>1</v>
      </c>
      <c r="B22" s="13" t="s">
        <v>7</v>
      </c>
      <c r="C22" s="32"/>
      <c r="D22" s="32"/>
      <c r="E22" s="28"/>
      <c r="F22" s="24"/>
    </row>
    <row r="23" spans="1:6" ht="14.25" customHeight="1">
      <c r="A23" s="2">
        <v>2</v>
      </c>
      <c r="B23" s="13" t="s">
        <v>43</v>
      </c>
      <c r="C23" s="32"/>
      <c r="D23" s="32"/>
      <c r="E23" s="28"/>
      <c r="F23" s="24"/>
    </row>
    <row r="24" spans="1:6" ht="14.25" customHeight="1">
      <c r="A24" s="2">
        <v>3</v>
      </c>
      <c r="B24" s="13" t="s">
        <v>31</v>
      </c>
      <c r="C24" s="32">
        <f>C25+C78</f>
        <v>774456234</v>
      </c>
      <c r="D24" s="32">
        <f>D25+D78</f>
        <v>774456234</v>
      </c>
      <c r="E24" s="28"/>
      <c r="F24" s="24"/>
    </row>
    <row r="25" spans="1:6" s="18" customFormat="1" ht="14.25" customHeight="1">
      <c r="A25" s="2" t="s">
        <v>19</v>
      </c>
      <c r="B25" s="13" t="s">
        <v>18</v>
      </c>
      <c r="C25" s="32">
        <f>C26+C45</f>
        <v>740519234</v>
      </c>
      <c r="D25" s="32">
        <f aca="true" t="shared" si="0" ref="D25:D77">C25</f>
        <v>740519234</v>
      </c>
      <c r="E25" s="30"/>
      <c r="F25" s="27"/>
    </row>
    <row r="26" spans="1:6" s="35" customFormat="1" ht="14.25" customHeight="1">
      <c r="A26" s="33"/>
      <c r="B26" s="11" t="s">
        <v>47</v>
      </c>
      <c r="C26" s="32">
        <f>C27+C30+C32+C40</f>
        <v>661809134</v>
      </c>
      <c r="D26" s="32">
        <f t="shared" si="0"/>
        <v>661809134</v>
      </c>
      <c r="E26" s="28"/>
      <c r="F26" s="34"/>
    </row>
    <row r="27" spans="1:6" s="18" customFormat="1" ht="14.25" customHeight="1">
      <c r="A27" s="12">
        <v>6000</v>
      </c>
      <c r="B27" s="13" t="s">
        <v>48</v>
      </c>
      <c r="C27" s="32">
        <f>C28+C29</f>
        <v>317106874</v>
      </c>
      <c r="D27" s="32">
        <f t="shared" si="0"/>
        <v>317106874</v>
      </c>
      <c r="E27" s="30"/>
      <c r="F27" s="27"/>
    </row>
    <row r="28" spans="1:6" ht="14.25" customHeight="1">
      <c r="A28" s="16">
        <v>6001</v>
      </c>
      <c r="B28" s="14" t="s">
        <v>49</v>
      </c>
      <c r="C28" s="6">
        <v>234193334</v>
      </c>
      <c r="D28" s="10">
        <f t="shared" si="0"/>
        <v>234193334</v>
      </c>
      <c r="E28" s="28"/>
      <c r="F28" s="24"/>
    </row>
    <row r="29" spans="1:6" ht="14.25" customHeight="1">
      <c r="A29" s="16">
        <v>6003</v>
      </c>
      <c r="B29" s="14" t="s">
        <v>50</v>
      </c>
      <c r="C29" s="6">
        <v>82913540</v>
      </c>
      <c r="D29" s="10">
        <f t="shared" si="0"/>
        <v>82913540</v>
      </c>
      <c r="E29" s="28"/>
      <c r="F29" s="10"/>
    </row>
    <row r="30" spans="1:6" s="18" customFormat="1" ht="14.25" customHeight="1">
      <c r="A30" s="12">
        <v>6050</v>
      </c>
      <c r="B30" s="13" t="s">
        <v>51</v>
      </c>
      <c r="C30" s="7">
        <f>C31</f>
        <v>10425000</v>
      </c>
      <c r="D30" s="32">
        <f t="shared" si="0"/>
        <v>10425000</v>
      </c>
      <c r="E30" s="30"/>
      <c r="F30" s="27"/>
    </row>
    <row r="31" spans="1:6" ht="14.25" customHeight="1">
      <c r="A31" s="16">
        <v>6051</v>
      </c>
      <c r="B31" s="14" t="s">
        <v>52</v>
      </c>
      <c r="C31" s="6">
        <v>10425000</v>
      </c>
      <c r="D31" s="10">
        <f t="shared" si="0"/>
        <v>10425000</v>
      </c>
      <c r="E31" s="28"/>
      <c r="F31" s="24"/>
    </row>
    <row r="32" spans="1:6" s="18" customFormat="1" ht="14.25" customHeight="1">
      <c r="A32" s="12">
        <v>6100</v>
      </c>
      <c r="B32" s="13" t="s">
        <v>53</v>
      </c>
      <c r="C32" s="7">
        <f>C33+C34+C36+C37+C38+C39+C35</f>
        <v>247514660</v>
      </c>
      <c r="D32" s="7">
        <f>D33+D34+D36+D37+D38+D39+D35</f>
        <v>247514660</v>
      </c>
      <c r="E32" s="30"/>
      <c r="F32" s="27"/>
    </row>
    <row r="33" spans="1:6" ht="14.25" customHeight="1">
      <c r="A33" s="16">
        <v>6101</v>
      </c>
      <c r="B33" s="14" t="s">
        <v>54</v>
      </c>
      <c r="C33" s="6">
        <v>13753355</v>
      </c>
      <c r="D33" s="10">
        <f t="shared" si="0"/>
        <v>13753355</v>
      </c>
      <c r="E33" s="28"/>
      <c r="F33" s="24"/>
    </row>
    <row r="34" spans="1:6" ht="14.25" customHeight="1">
      <c r="A34" s="16">
        <v>6102</v>
      </c>
      <c r="B34" s="36" t="s">
        <v>56</v>
      </c>
      <c r="C34" s="6">
        <v>13344000</v>
      </c>
      <c r="D34" s="10">
        <f t="shared" si="0"/>
        <v>13344000</v>
      </c>
      <c r="E34" s="28"/>
      <c r="F34" s="24"/>
    </row>
    <row r="35" spans="1:6" ht="14.25" customHeight="1">
      <c r="A35" s="16">
        <v>6105</v>
      </c>
      <c r="B35" s="36" t="s">
        <v>100</v>
      </c>
      <c r="C35" s="6">
        <v>17905539</v>
      </c>
      <c r="D35" s="10">
        <f t="shared" si="0"/>
        <v>17905539</v>
      </c>
      <c r="E35" s="28"/>
      <c r="F35" s="24"/>
    </row>
    <row r="36" spans="1:6" ht="14.25" customHeight="1">
      <c r="A36" s="16">
        <v>6112</v>
      </c>
      <c r="B36" s="14" t="s">
        <v>55</v>
      </c>
      <c r="C36" s="6">
        <v>160096400</v>
      </c>
      <c r="D36" s="10">
        <f t="shared" si="0"/>
        <v>160096400</v>
      </c>
      <c r="E36" s="28"/>
      <c r="F36" s="24"/>
    </row>
    <row r="37" spans="1:6" ht="14.25" customHeight="1">
      <c r="A37" s="16">
        <v>6113</v>
      </c>
      <c r="B37" s="14" t="s">
        <v>57</v>
      </c>
      <c r="C37" s="6">
        <v>903500</v>
      </c>
      <c r="D37" s="10">
        <f t="shared" si="0"/>
        <v>903500</v>
      </c>
      <c r="E37" s="28"/>
      <c r="F37" s="24"/>
    </row>
    <row r="38" spans="1:6" ht="14.25" customHeight="1">
      <c r="A38" s="16">
        <v>6115</v>
      </c>
      <c r="B38" s="14" t="s">
        <v>58</v>
      </c>
      <c r="C38" s="6">
        <v>32331811</v>
      </c>
      <c r="D38" s="10">
        <f t="shared" si="0"/>
        <v>32331811</v>
      </c>
      <c r="E38" s="28"/>
      <c r="F38" s="24"/>
    </row>
    <row r="39" spans="1:6" ht="14.25" customHeight="1">
      <c r="A39" s="16">
        <v>6149</v>
      </c>
      <c r="B39" s="14" t="s">
        <v>99</v>
      </c>
      <c r="C39" s="6">
        <v>9180055</v>
      </c>
      <c r="D39" s="10">
        <f t="shared" si="0"/>
        <v>9180055</v>
      </c>
      <c r="E39" s="28"/>
      <c r="F39" s="24"/>
    </row>
    <row r="40" spans="1:6" s="18" customFormat="1" ht="14.25" customHeight="1">
      <c r="A40" s="12">
        <v>6300</v>
      </c>
      <c r="B40" s="13" t="s">
        <v>59</v>
      </c>
      <c r="C40" s="7">
        <f>C41+C42+C43+C44</f>
        <v>86762600</v>
      </c>
      <c r="D40" s="7">
        <f>D41+D42+D43+D44</f>
        <v>86762600</v>
      </c>
      <c r="E40" s="30"/>
      <c r="F40" s="27"/>
    </row>
    <row r="41" spans="1:6" ht="14.25" customHeight="1">
      <c r="A41" s="16">
        <v>6301</v>
      </c>
      <c r="B41" s="14" t="s">
        <v>60</v>
      </c>
      <c r="C41" s="6">
        <v>66403500</v>
      </c>
      <c r="D41" s="10">
        <f t="shared" si="0"/>
        <v>66403500</v>
      </c>
      <c r="E41" s="28"/>
      <c r="F41" s="24"/>
    </row>
    <row r="42" spans="1:6" ht="14.25" customHeight="1">
      <c r="A42" s="16">
        <v>6302</v>
      </c>
      <c r="B42" s="14" t="s">
        <v>61</v>
      </c>
      <c r="C42" s="6">
        <v>11121400</v>
      </c>
      <c r="D42" s="10">
        <f t="shared" si="0"/>
        <v>11121400</v>
      </c>
      <c r="E42" s="28"/>
      <c r="F42" s="24"/>
    </row>
    <row r="43" spans="1:6" ht="14.25" customHeight="1">
      <c r="A43" s="16">
        <v>6303</v>
      </c>
      <c r="B43" s="14" t="s">
        <v>63</v>
      </c>
      <c r="C43" s="6">
        <v>5797400</v>
      </c>
      <c r="D43" s="10">
        <f t="shared" si="0"/>
        <v>5797400</v>
      </c>
      <c r="E43" s="28"/>
      <c r="F43" s="24"/>
    </row>
    <row r="44" spans="1:6" ht="14.25" customHeight="1">
      <c r="A44" s="16">
        <v>6304</v>
      </c>
      <c r="B44" s="14" t="s">
        <v>62</v>
      </c>
      <c r="C44" s="6">
        <v>3440300</v>
      </c>
      <c r="D44" s="10">
        <f t="shared" si="0"/>
        <v>3440300</v>
      </c>
      <c r="E44" s="28"/>
      <c r="F44" s="24"/>
    </row>
    <row r="45" spans="1:6" s="31" customFormat="1" ht="14.25" customHeight="1">
      <c r="A45" s="37"/>
      <c r="B45" s="11" t="s">
        <v>64</v>
      </c>
      <c r="C45" s="7">
        <f>C46+C50+C54+C58+C62+C65+C70+C74+C76</f>
        <v>78710100</v>
      </c>
      <c r="D45" s="7">
        <f>D46+D50+D54+D58+D62+D65+D70+D74+D76</f>
        <v>73560100</v>
      </c>
      <c r="E45" s="30"/>
      <c r="F45" s="30"/>
    </row>
    <row r="46" spans="1:6" ht="14.25" customHeight="1">
      <c r="A46" s="12">
        <v>6500</v>
      </c>
      <c r="B46" s="13" t="s">
        <v>65</v>
      </c>
      <c r="C46" s="7">
        <f>C47+C49+C48</f>
        <v>10419400</v>
      </c>
      <c r="D46" s="7">
        <f>D47+D49+D48</f>
        <v>10419400</v>
      </c>
      <c r="E46" s="28"/>
      <c r="F46" s="24"/>
    </row>
    <row r="47" spans="1:6" ht="14.25" customHeight="1">
      <c r="A47" s="16">
        <v>6501</v>
      </c>
      <c r="B47" s="14" t="s">
        <v>66</v>
      </c>
      <c r="C47" s="6">
        <v>7764400</v>
      </c>
      <c r="D47" s="10">
        <f>C47</f>
        <v>7764400</v>
      </c>
      <c r="E47" s="24"/>
      <c r="F47" s="24"/>
    </row>
    <row r="48" spans="1:6" ht="14.25" customHeight="1">
      <c r="A48" s="16">
        <v>6502</v>
      </c>
      <c r="B48" s="14" t="s">
        <v>92</v>
      </c>
      <c r="C48" s="6">
        <v>2175000</v>
      </c>
      <c r="D48" s="10">
        <f t="shared" si="0"/>
        <v>2175000</v>
      </c>
      <c r="E48" s="24"/>
      <c r="F48" s="24"/>
    </row>
    <row r="49" spans="1:6" ht="14.25" customHeight="1">
      <c r="A49" s="16">
        <v>6504</v>
      </c>
      <c r="B49" s="14" t="s">
        <v>67</v>
      </c>
      <c r="C49" s="6">
        <v>480000</v>
      </c>
      <c r="D49" s="10">
        <f t="shared" si="0"/>
        <v>480000</v>
      </c>
      <c r="E49" s="24"/>
      <c r="F49" s="24"/>
    </row>
    <row r="50" spans="1:6" s="18" customFormat="1" ht="14.25" customHeight="1">
      <c r="A50" s="12">
        <v>6550</v>
      </c>
      <c r="B50" s="13" t="s">
        <v>68</v>
      </c>
      <c r="C50" s="7">
        <f>C51+C53+C52</f>
        <v>4965000</v>
      </c>
      <c r="D50" s="7">
        <f>D51+D53+D52</f>
        <v>4965000</v>
      </c>
      <c r="E50" s="27"/>
      <c r="F50" s="27"/>
    </row>
    <row r="51" spans="1:6" ht="14.25" customHeight="1">
      <c r="A51" s="16">
        <v>6551</v>
      </c>
      <c r="B51" s="14" t="s">
        <v>69</v>
      </c>
      <c r="C51" s="6">
        <v>4965000</v>
      </c>
      <c r="D51" s="10">
        <f t="shared" si="0"/>
        <v>4965000</v>
      </c>
      <c r="E51" s="24"/>
      <c r="F51" s="24"/>
    </row>
    <row r="52" spans="1:6" ht="14.25" customHeight="1">
      <c r="A52" s="16">
        <v>6552</v>
      </c>
      <c r="B52" s="14" t="s">
        <v>110</v>
      </c>
      <c r="C52" s="6">
        <v>0</v>
      </c>
      <c r="D52" s="10">
        <f t="shared" si="0"/>
        <v>0</v>
      </c>
      <c r="E52" s="24"/>
      <c r="F52" s="24"/>
    </row>
    <row r="53" spans="1:6" ht="14.25" customHeight="1">
      <c r="A53" s="16">
        <v>6599</v>
      </c>
      <c r="B53" s="14" t="s">
        <v>70</v>
      </c>
      <c r="C53" s="6">
        <v>0</v>
      </c>
      <c r="D53" s="10">
        <f t="shared" si="0"/>
        <v>0</v>
      </c>
      <c r="E53" s="24"/>
      <c r="F53" s="24"/>
    </row>
    <row r="54" spans="1:6" s="40" customFormat="1" ht="14.25" customHeight="1">
      <c r="A54" s="12">
        <v>6600</v>
      </c>
      <c r="B54" s="15" t="s">
        <v>71</v>
      </c>
      <c r="C54" s="8">
        <f>C55+C56+C57</f>
        <v>3681700</v>
      </c>
      <c r="D54" s="8">
        <f>D55+D56+D57</f>
        <v>3681700</v>
      </c>
      <c r="E54" s="38"/>
      <c r="F54" s="39"/>
    </row>
    <row r="55" spans="1:6" ht="14.25" customHeight="1">
      <c r="A55" s="16">
        <v>6601</v>
      </c>
      <c r="B55" s="14" t="s">
        <v>72</v>
      </c>
      <c r="C55" s="6">
        <v>831700</v>
      </c>
      <c r="D55" s="10">
        <f t="shared" si="0"/>
        <v>831700</v>
      </c>
      <c r="E55" s="24"/>
      <c r="F55" s="24"/>
    </row>
    <row r="56" spans="1:6" ht="15.75">
      <c r="A56" s="16">
        <v>6608</v>
      </c>
      <c r="B56" s="14" t="s">
        <v>97</v>
      </c>
      <c r="C56" s="6">
        <v>0</v>
      </c>
      <c r="D56" s="10">
        <f t="shared" si="0"/>
        <v>0</v>
      </c>
      <c r="E56" s="24"/>
      <c r="F56" s="24"/>
    </row>
    <row r="57" spans="1:6" ht="14.25" customHeight="1">
      <c r="A57" s="16">
        <v>6618</v>
      </c>
      <c r="B57" s="14" t="s">
        <v>73</v>
      </c>
      <c r="C57" s="6">
        <v>2850000</v>
      </c>
      <c r="D57" s="10">
        <f t="shared" si="0"/>
        <v>2850000</v>
      </c>
      <c r="E57" s="24"/>
      <c r="F57" s="24"/>
    </row>
    <row r="58" spans="1:6" s="18" customFormat="1" ht="14.25" customHeight="1">
      <c r="A58" s="12">
        <v>6700</v>
      </c>
      <c r="B58" s="13" t="s">
        <v>74</v>
      </c>
      <c r="C58" s="7">
        <f>C61+C60+C59</f>
        <v>6210000</v>
      </c>
      <c r="D58" s="7">
        <f>D61+D60+D59</f>
        <v>6210000</v>
      </c>
      <c r="E58" s="27"/>
      <c r="F58" s="27"/>
    </row>
    <row r="59" spans="1:6" s="18" customFormat="1" ht="14.25" customHeight="1">
      <c r="A59" s="16">
        <v>6701</v>
      </c>
      <c r="B59" s="14" t="s">
        <v>93</v>
      </c>
      <c r="C59" s="6">
        <v>710000</v>
      </c>
      <c r="D59" s="10">
        <f t="shared" si="0"/>
        <v>710000</v>
      </c>
      <c r="E59" s="27"/>
      <c r="F59" s="27"/>
    </row>
    <row r="60" spans="1:6" s="18" customFormat="1" ht="14.25" customHeight="1">
      <c r="A60" s="16">
        <v>6702</v>
      </c>
      <c r="B60" s="14" t="s">
        <v>94</v>
      </c>
      <c r="C60" s="6">
        <v>300000</v>
      </c>
      <c r="D60" s="10">
        <f t="shared" si="0"/>
        <v>300000</v>
      </c>
      <c r="E60" s="27"/>
      <c r="F60" s="27"/>
    </row>
    <row r="61" spans="1:6" ht="14.25" customHeight="1">
      <c r="A61" s="16">
        <v>6704</v>
      </c>
      <c r="B61" s="14" t="s">
        <v>75</v>
      </c>
      <c r="C61" s="6">
        <v>5200000</v>
      </c>
      <c r="D61" s="10">
        <f t="shared" si="0"/>
        <v>5200000</v>
      </c>
      <c r="E61" s="24"/>
      <c r="F61" s="24"/>
    </row>
    <row r="62" spans="1:6" s="18" customFormat="1" ht="14.25" customHeight="1">
      <c r="A62" s="12">
        <v>6750</v>
      </c>
      <c r="B62" s="11" t="s">
        <v>76</v>
      </c>
      <c r="C62" s="7">
        <f>C63+C64</f>
        <v>0</v>
      </c>
      <c r="D62" s="7">
        <f>D63+D64</f>
        <v>0</v>
      </c>
      <c r="E62" s="30"/>
      <c r="F62" s="27"/>
    </row>
    <row r="63" spans="1:6" ht="14.25" customHeight="1">
      <c r="A63" s="16">
        <v>6757</v>
      </c>
      <c r="B63" s="14" t="s">
        <v>95</v>
      </c>
      <c r="C63" s="6">
        <v>0</v>
      </c>
      <c r="D63" s="10">
        <f t="shared" si="0"/>
        <v>0</v>
      </c>
      <c r="E63" s="24"/>
      <c r="F63" s="24"/>
    </row>
    <row r="64" spans="1:6" ht="14.25" customHeight="1">
      <c r="A64" s="16">
        <v>6799</v>
      </c>
      <c r="B64" s="14" t="s">
        <v>101</v>
      </c>
      <c r="C64" s="6">
        <v>0</v>
      </c>
      <c r="D64" s="10">
        <f t="shared" si="0"/>
        <v>0</v>
      </c>
      <c r="E64" s="24"/>
      <c r="F64" s="24"/>
    </row>
    <row r="65" spans="1:6" s="18" customFormat="1" ht="14.25" customHeight="1">
      <c r="A65" s="12">
        <v>6900</v>
      </c>
      <c r="B65" s="13" t="s">
        <v>77</v>
      </c>
      <c r="C65" s="7">
        <f>C66+C67+C68+C69</f>
        <v>11754000</v>
      </c>
      <c r="D65" s="7">
        <f>D66+D67+D68+D69</f>
        <v>6604000</v>
      </c>
      <c r="E65" s="27"/>
      <c r="F65" s="27"/>
    </row>
    <row r="66" spans="1:6" ht="14.25" customHeight="1">
      <c r="A66" s="16">
        <v>6907</v>
      </c>
      <c r="B66" s="14" t="s">
        <v>78</v>
      </c>
      <c r="C66" s="6">
        <v>2500000</v>
      </c>
      <c r="D66" s="10"/>
      <c r="E66" s="28"/>
      <c r="F66" s="24"/>
    </row>
    <row r="67" spans="1:6" ht="14.25" customHeight="1">
      <c r="A67" s="16">
        <v>6912</v>
      </c>
      <c r="B67" s="14" t="s">
        <v>79</v>
      </c>
      <c r="C67" s="6">
        <v>3610000</v>
      </c>
      <c r="D67" s="10">
        <f t="shared" si="0"/>
        <v>3610000</v>
      </c>
      <c r="E67" s="28"/>
      <c r="F67" s="24"/>
    </row>
    <row r="68" spans="1:6" ht="14.25" customHeight="1">
      <c r="A68" s="16">
        <v>6921</v>
      </c>
      <c r="B68" s="14" t="s">
        <v>80</v>
      </c>
      <c r="C68" s="6">
        <v>2994000</v>
      </c>
      <c r="D68" s="10">
        <f t="shared" si="0"/>
        <v>2994000</v>
      </c>
      <c r="E68" s="28"/>
      <c r="F68" s="24"/>
    </row>
    <row r="69" spans="1:6" ht="14.25" customHeight="1">
      <c r="A69" s="16">
        <v>6949</v>
      </c>
      <c r="B69" s="14" t="s">
        <v>81</v>
      </c>
      <c r="C69" s="6">
        <v>2650000</v>
      </c>
      <c r="D69" s="10"/>
      <c r="E69" s="28"/>
      <c r="F69" s="24"/>
    </row>
    <row r="70" spans="1:6" s="18" customFormat="1" ht="14.25" customHeight="1">
      <c r="A70" s="12">
        <v>7000</v>
      </c>
      <c r="B70" s="13" t="s">
        <v>83</v>
      </c>
      <c r="C70" s="7">
        <f>C73+C71+C72</f>
        <v>36180000</v>
      </c>
      <c r="D70" s="7">
        <f>D73+D71+D72</f>
        <v>36180000</v>
      </c>
      <c r="E70" s="30"/>
      <c r="F70" s="27"/>
    </row>
    <row r="71" spans="1:6" ht="14.25" customHeight="1">
      <c r="A71" s="16">
        <v>7001</v>
      </c>
      <c r="B71" s="14" t="s">
        <v>82</v>
      </c>
      <c r="C71" s="6">
        <v>21350000</v>
      </c>
      <c r="D71" s="10">
        <f t="shared" si="0"/>
        <v>21350000</v>
      </c>
      <c r="E71" s="28"/>
      <c r="F71" s="24"/>
    </row>
    <row r="72" spans="1:6" ht="14.25" customHeight="1">
      <c r="A72" s="16">
        <v>7004</v>
      </c>
      <c r="B72" s="14" t="s">
        <v>102</v>
      </c>
      <c r="C72" s="6">
        <v>0</v>
      </c>
      <c r="D72" s="10">
        <f t="shared" si="0"/>
        <v>0</v>
      </c>
      <c r="E72" s="28"/>
      <c r="F72" s="24"/>
    </row>
    <row r="73" spans="1:6" ht="14.25" customHeight="1">
      <c r="A73" s="16">
        <v>7012</v>
      </c>
      <c r="B73" s="14" t="s">
        <v>96</v>
      </c>
      <c r="C73" s="6">
        <v>14830000</v>
      </c>
      <c r="D73" s="10">
        <f t="shared" si="0"/>
        <v>14830000</v>
      </c>
      <c r="E73" s="28"/>
      <c r="F73" s="24"/>
    </row>
    <row r="74" spans="1:6" s="18" customFormat="1" ht="14.25" customHeight="1">
      <c r="A74" s="12">
        <v>7050</v>
      </c>
      <c r="B74" s="13" t="s">
        <v>84</v>
      </c>
      <c r="C74" s="7">
        <f>C75</f>
        <v>5500000</v>
      </c>
      <c r="D74" s="7">
        <f>D75</f>
        <v>5500000</v>
      </c>
      <c r="E74" s="30"/>
      <c r="F74" s="27"/>
    </row>
    <row r="75" spans="1:6" ht="14.25" customHeight="1">
      <c r="A75" s="16">
        <v>7053</v>
      </c>
      <c r="B75" s="14" t="s">
        <v>85</v>
      </c>
      <c r="C75" s="6">
        <v>5500000</v>
      </c>
      <c r="D75" s="10">
        <f t="shared" si="0"/>
        <v>5500000</v>
      </c>
      <c r="E75" s="28"/>
      <c r="F75" s="24"/>
    </row>
    <row r="76" spans="1:6" s="18" customFormat="1" ht="14.25" customHeight="1">
      <c r="A76" s="12">
        <v>7750</v>
      </c>
      <c r="B76" s="13" t="s">
        <v>86</v>
      </c>
      <c r="C76" s="7">
        <f>C77</f>
        <v>0</v>
      </c>
      <c r="D76" s="7">
        <f>D77</f>
        <v>0</v>
      </c>
      <c r="E76" s="30"/>
      <c r="F76" s="27"/>
    </row>
    <row r="77" spans="1:6" ht="14.25" customHeight="1">
      <c r="A77" s="16">
        <v>7799</v>
      </c>
      <c r="B77" s="14" t="s">
        <v>87</v>
      </c>
      <c r="C77" s="6">
        <v>0</v>
      </c>
      <c r="D77" s="10">
        <f t="shared" si="0"/>
        <v>0</v>
      </c>
      <c r="E77" s="28"/>
      <c r="F77" s="24"/>
    </row>
    <row r="78" spans="1:6" ht="14.25" customHeight="1">
      <c r="A78" s="2" t="s">
        <v>20</v>
      </c>
      <c r="B78" s="13" t="s">
        <v>103</v>
      </c>
      <c r="C78" s="45">
        <f>C79+C81+C83</f>
        <v>33937000</v>
      </c>
      <c r="D78" s="45">
        <f>D79+D81+D83</f>
        <v>33937000</v>
      </c>
      <c r="E78" s="43"/>
      <c r="F78" s="44"/>
    </row>
    <row r="79" spans="1:6" ht="14.25" customHeight="1">
      <c r="A79" s="12">
        <v>6150</v>
      </c>
      <c r="B79" s="13" t="s">
        <v>105</v>
      </c>
      <c r="C79" s="7">
        <f>C80</f>
        <v>8500000</v>
      </c>
      <c r="D79" s="7">
        <f>D80</f>
        <v>8500000</v>
      </c>
      <c r="E79" s="43"/>
      <c r="F79" s="44"/>
    </row>
    <row r="80" spans="1:6" ht="14.25" customHeight="1">
      <c r="A80" s="16">
        <v>6157</v>
      </c>
      <c r="B80" s="14" t="s">
        <v>104</v>
      </c>
      <c r="C80" s="6">
        <v>8500000</v>
      </c>
      <c r="D80" s="10">
        <f>C80</f>
        <v>8500000</v>
      </c>
      <c r="E80" s="43"/>
      <c r="F80" s="44"/>
    </row>
    <row r="81" spans="1:6" ht="14.25" customHeight="1">
      <c r="A81" s="12">
        <v>6400</v>
      </c>
      <c r="B81" s="13" t="s">
        <v>106</v>
      </c>
      <c r="C81" s="7">
        <f>C82</f>
        <v>25437000</v>
      </c>
      <c r="D81" s="7">
        <f>D82</f>
        <v>25437000</v>
      </c>
      <c r="E81" s="43"/>
      <c r="F81" s="44"/>
    </row>
    <row r="82" spans="1:6" ht="14.25" customHeight="1">
      <c r="A82" s="16">
        <v>6401</v>
      </c>
      <c r="B82" s="14" t="s">
        <v>107</v>
      </c>
      <c r="C82" s="6">
        <v>25437000</v>
      </c>
      <c r="D82" s="10">
        <f>C82</f>
        <v>25437000</v>
      </c>
      <c r="E82" s="43"/>
      <c r="F82" s="44"/>
    </row>
    <row r="83" spans="1:6" ht="14.25" customHeight="1">
      <c r="A83" s="12">
        <v>7750</v>
      </c>
      <c r="B83" s="13" t="s">
        <v>108</v>
      </c>
      <c r="C83" s="7">
        <f>C84</f>
        <v>0</v>
      </c>
      <c r="D83" s="7">
        <f>D84</f>
        <v>0</v>
      </c>
      <c r="E83" s="43"/>
      <c r="F83" s="44"/>
    </row>
    <row r="84" spans="1:6" ht="14.25" customHeight="1">
      <c r="A84" s="16">
        <v>7766</v>
      </c>
      <c r="B84" s="14" t="s">
        <v>109</v>
      </c>
      <c r="C84" s="6">
        <v>0</v>
      </c>
      <c r="D84" s="10">
        <f>C84</f>
        <v>0</v>
      </c>
      <c r="E84" s="43"/>
      <c r="F84" s="44"/>
    </row>
    <row r="85" spans="4:6" s="41" customFormat="1" ht="18.75">
      <c r="D85" s="66" t="s">
        <v>118</v>
      </c>
      <c r="E85" s="66"/>
      <c r="F85" s="66"/>
    </row>
    <row r="86" spans="2:9" s="41" customFormat="1" ht="18.75">
      <c r="B86" s="62" t="s">
        <v>112</v>
      </c>
      <c r="D86" s="67" t="s">
        <v>91</v>
      </c>
      <c r="E86" s="67"/>
      <c r="F86" s="67"/>
      <c r="I86" s="56"/>
    </row>
    <row r="87" spans="4:6" s="41" customFormat="1" ht="18.75">
      <c r="D87" s="66"/>
      <c r="E87" s="66"/>
      <c r="F87" s="66"/>
    </row>
    <row r="88" spans="4:6" s="41" customFormat="1" ht="18.75">
      <c r="D88" s="67"/>
      <c r="E88" s="67"/>
      <c r="F88" s="67"/>
    </row>
    <row r="89" spans="4:6" s="41" customFormat="1" ht="5.25" customHeight="1">
      <c r="D89" s="67"/>
      <c r="E89" s="67"/>
      <c r="F89" s="67"/>
    </row>
    <row r="90" spans="2:6" s="46" customFormat="1" ht="16.5">
      <c r="B90" s="63" t="s">
        <v>120</v>
      </c>
      <c r="D90" s="68" t="s">
        <v>119</v>
      </c>
      <c r="E90" s="68"/>
      <c r="F90" s="68"/>
    </row>
    <row r="91" spans="4:6" s="41" customFormat="1" ht="18.75">
      <c r="D91" s="67"/>
      <c r="E91" s="67"/>
      <c r="F91" s="67"/>
    </row>
    <row r="92" spans="2:6" s="41" customFormat="1" ht="18.75">
      <c r="B92" s="42"/>
      <c r="D92" s="67"/>
      <c r="E92" s="67"/>
      <c r="F92" s="67"/>
    </row>
  </sheetData>
  <sheetProtection/>
  <mergeCells count="14">
    <mergeCell ref="D90:F90"/>
    <mergeCell ref="D91:F91"/>
    <mergeCell ref="D92:F92"/>
    <mergeCell ref="D87:F87"/>
    <mergeCell ref="D88:F88"/>
    <mergeCell ref="D89:F89"/>
    <mergeCell ref="D85:F85"/>
    <mergeCell ref="D86:F86"/>
    <mergeCell ref="A1:F1"/>
    <mergeCell ref="A4:F4"/>
    <mergeCell ref="C5:D5"/>
    <mergeCell ref="A2:B2"/>
    <mergeCell ref="A3:B3"/>
    <mergeCell ref="E5:F5"/>
  </mergeCells>
  <printOptions/>
  <pageMargins left="0.42" right="0" top="0.79" bottom="0.52" header="0.68" footer="0.5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Nguyen Van Hai</cp:lastModifiedBy>
  <cp:lastPrinted>2019-11-10T12:48:17Z</cp:lastPrinted>
  <dcterms:created xsi:type="dcterms:W3CDTF">2016-10-14T10:52:32Z</dcterms:created>
  <dcterms:modified xsi:type="dcterms:W3CDTF">2019-11-10T13:04:16Z</dcterms:modified>
  <cp:category/>
  <cp:version/>
  <cp:contentType/>
  <cp:contentStatus/>
</cp:coreProperties>
</file>